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545" yWindow="105" windowWidth="1212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<sst xmlns="http://schemas.openxmlformats.org/spreadsheetml/2006/main" count="37" uniqueCount="28">
  <si>
    <t>Gauge</t>
  </si>
  <si>
    <t>Absolute</t>
  </si>
  <si>
    <t>psig</t>
  </si>
  <si>
    <t>psia</t>
  </si>
  <si>
    <t>Explanation:</t>
  </si>
  <si>
    <t>Objective:</t>
  </si>
  <si>
    <t>Directions:</t>
  </si>
  <si>
    <t>Step 1.</t>
  </si>
  <si>
    <t>Step 2.</t>
  </si>
  <si>
    <t>Step 3.</t>
  </si>
  <si>
    <t>° F</t>
  </si>
  <si>
    <t>Step 4.</t>
  </si>
  <si>
    <t>Equations are from General Eastern Humidity Handbook, July 1991, Page 12.</t>
  </si>
  <si>
    <t>kPa</t>
  </si>
  <si>
    <t>° C</t>
  </si>
  <si>
    <t>Dew point values are accurate within about 3° F.</t>
  </si>
  <si>
    <t>Dew Point Conversion Calculator</t>
  </si>
  <si>
    <t>NOTE: The spreadsheet occasionally locks up. If it does, go to Howell home page and then back to this page.</t>
  </si>
  <si>
    <t>Known Dew Point:</t>
  </si>
  <si>
    <t>Pressure for known dew point:</t>
  </si>
  <si>
    <t>Read the equivalent dew point at the new pressure. Hit 'Enter' to get results.</t>
  </si>
  <si>
    <t>New Pressure:</t>
  </si>
  <si>
    <t>Equivalent Dew Point:</t>
  </si>
  <si>
    <t>Dew point changes as pressure changes (and vice-versa). Therefore, if you know an air stream's dew point at a given pressure, then change the pressure, the dew point will change.</t>
  </si>
  <si>
    <t>Find the equivalent dew point that corresponds to a given change in pressure.</t>
  </si>
  <si>
    <t>Enter the new pressure for which you want to know the equivalent dew point.</t>
  </si>
  <si>
    <t>Enter the pressure for the known dew point, in psig.</t>
  </si>
  <si>
    <t>Enter the known dew point in degrees Fahrenheit (° F).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</si>
</sst>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49" fontId="1" fillId="0" borderId="0" xfId="0" applyNumberFormat="1" applyFont="1" applyBorder="1" applyAlignment="1" applyProtection="1" quotePrefix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" fontId="1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 quotePrefix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 quotePrefix="1">
      <alignment horizontal="left" vertical="top" wrapText="1"/>
      <protection/>
    </xf>
    <xf numFmtId="0" fontId="0" fillId="0" borderId="0" xfId="0" applyBorder="1" applyAlignment="1" applyProtection="1" quotePrefix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RowColHeaders="0" tabSelected="1" workbookViewId="0" topLeftCell="A10">
      <selection activeCell="B1" sqref="B1:J23"/>
    </sheetView>
  </sheetViews>
  <sheetFormatPr defaultColWidth="9.140625" defaultRowHeight="12.75"/>
  <cols>
    <col min="1" max="1" width="1.57421875" style="0" customWidth="1"/>
    <col min="2" max="10" width="9.7109375" style="0" customWidth="1"/>
  </cols>
  <sheetData>
    <row r="1" spans="1:13" ht="24" customHeight="1">
      <c r="A1" s="2"/>
      <c r="B1" s="43" t="s">
        <v>16</v>
      </c>
      <c r="C1" s="43"/>
      <c r="D1" s="43"/>
      <c r="E1" s="43"/>
      <c r="F1" s="43"/>
      <c r="G1" s="43"/>
      <c r="H1" s="43"/>
      <c r="I1" s="43"/>
      <c r="J1" s="44"/>
      <c r="K1" s="1"/>
      <c r="L1" s="1"/>
      <c r="M1" s="1"/>
    </row>
    <row r="2" spans="1:13" ht="4.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3" ht="44.25" customHeight="1">
      <c r="A3" s="2"/>
      <c r="B3" s="45" t="s">
        <v>4</v>
      </c>
      <c r="C3" s="46"/>
      <c r="D3" s="36" t="s">
        <v>23</v>
      </c>
      <c r="E3" s="35"/>
      <c r="F3" s="35"/>
      <c r="G3" s="35"/>
      <c r="H3" s="35"/>
      <c r="I3" s="35"/>
      <c r="J3" s="37"/>
      <c r="K3" s="2"/>
      <c r="L3" s="1"/>
      <c r="M3" s="1"/>
    </row>
    <row r="4" spans="1:13" ht="30.75" customHeight="1">
      <c r="A4" s="2"/>
      <c r="B4" s="34" t="s">
        <v>5</v>
      </c>
      <c r="C4" s="35"/>
      <c r="D4" s="36" t="s">
        <v>24</v>
      </c>
      <c r="E4" s="35"/>
      <c r="F4" s="35"/>
      <c r="G4" s="35"/>
      <c r="H4" s="35"/>
      <c r="I4" s="35"/>
      <c r="J4" s="37"/>
      <c r="K4" s="2"/>
      <c r="L4" s="1"/>
      <c r="M4" s="1"/>
    </row>
    <row r="5" spans="1:13" ht="19.5" customHeight="1">
      <c r="A5" s="2"/>
      <c r="B5" s="34" t="s">
        <v>6</v>
      </c>
      <c r="C5" s="35"/>
      <c r="D5" s="19" t="s">
        <v>7</v>
      </c>
      <c r="E5" s="36" t="s">
        <v>27</v>
      </c>
      <c r="F5" s="35"/>
      <c r="G5" s="35"/>
      <c r="H5" s="35"/>
      <c r="I5" s="35"/>
      <c r="J5" s="37"/>
      <c r="K5" s="2"/>
      <c r="L5" s="1"/>
      <c r="M5" s="1"/>
    </row>
    <row r="6" spans="1:13" ht="13.5" customHeight="1">
      <c r="A6" s="2"/>
      <c r="B6" s="25"/>
      <c r="C6" s="39" t="s">
        <v>18</v>
      </c>
      <c r="D6" s="35"/>
      <c r="E6" s="26">
        <v>20</v>
      </c>
      <c r="F6" s="16" t="s">
        <v>10</v>
      </c>
      <c r="G6" s="27">
        <f>(E6-32)*5/9</f>
        <v>-6.666666666666667</v>
      </c>
      <c r="H6" s="16" t="s">
        <v>14</v>
      </c>
      <c r="I6" s="25"/>
      <c r="J6" s="25"/>
      <c r="K6" s="2"/>
      <c r="L6" s="1"/>
      <c r="M6" s="1"/>
    </row>
    <row r="7" spans="1:13" ht="12.75">
      <c r="A7" s="2"/>
      <c r="B7" s="25"/>
      <c r="C7" s="25"/>
      <c r="D7" s="25"/>
      <c r="E7" s="25"/>
      <c r="F7" s="25"/>
      <c r="G7" s="25"/>
      <c r="H7" s="25"/>
      <c r="I7" s="25"/>
      <c r="J7" s="25"/>
      <c r="K7" s="2"/>
      <c r="L7" s="1"/>
      <c r="M7" s="1"/>
    </row>
    <row r="8" spans="1:13" ht="16.5" customHeight="1">
      <c r="A8" s="2"/>
      <c r="B8" s="25"/>
      <c r="C8" s="25"/>
      <c r="D8" s="20" t="s">
        <v>8</v>
      </c>
      <c r="E8" s="36" t="s">
        <v>26</v>
      </c>
      <c r="F8" s="35"/>
      <c r="G8" s="35"/>
      <c r="H8" s="35"/>
      <c r="I8" s="35"/>
      <c r="J8" s="37"/>
      <c r="K8" s="2"/>
      <c r="L8" s="1"/>
      <c r="M8" s="1"/>
    </row>
    <row r="9" spans="1:13" ht="12.75">
      <c r="A9" s="2"/>
      <c r="B9" s="25"/>
      <c r="C9" s="25"/>
      <c r="D9" s="25"/>
      <c r="E9" s="33" t="s">
        <v>0</v>
      </c>
      <c r="F9" s="33"/>
      <c r="G9" s="33" t="s">
        <v>1</v>
      </c>
      <c r="H9" s="33"/>
      <c r="I9" s="25"/>
      <c r="J9" s="25"/>
      <c r="K9" s="2"/>
      <c r="L9" s="1"/>
      <c r="M9" s="1"/>
    </row>
    <row r="10" spans="1:13" s="14" customFormat="1" ht="27" customHeight="1">
      <c r="A10" s="13"/>
      <c r="B10" s="23"/>
      <c r="C10" s="39" t="s">
        <v>19</v>
      </c>
      <c r="D10" s="35"/>
      <c r="E10" s="26">
        <v>30</v>
      </c>
      <c r="F10" s="16" t="s">
        <v>2</v>
      </c>
      <c r="G10" s="27">
        <f>E10+14.696</f>
        <v>44.696</v>
      </c>
      <c r="H10" s="16" t="s">
        <v>3</v>
      </c>
      <c r="I10" s="23"/>
      <c r="J10" s="23"/>
      <c r="K10" s="13"/>
      <c r="L10" s="22"/>
      <c r="M10" s="22"/>
    </row>
    <row r="11" spans="1:13" s="14" customFormat="1" ht="12.75">
      <c r="A11" s="13"/>
      <c r="B11" s="23"/>
      <c r="C11" s="15"/>
      <c r="D11" s="21"/>
      <c r="E11" s="28">
        <f>E10*6.9</f>
        <v>207</v>
      </c>
      <c r="F11" s="18" t="s">
        <v>13</v>
      </c>
      <c r="G11" s="28">
        <f>G10*6.9</f>
        <v>308.4024</v>
      </c>
      <c r="H11" s="17" t="s">
        <v>13</v>
      </c>
      <c r="I11" s="23"/>
      <c r="J11" s="23"/>
      <c r="K11" s="13"/>
      <c r="L11" s="22"/>
      <c r="M11" s="22"/>
    </row>
    <row r="12" spans="1:13" ht="12.75">
      <c r="A12" s="2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1"/>
      <c r="M12" s="1"/>
    </row>
    <row r="13" spans="1:13" s="14" customFormat="1" ht="27" customHeight="1">
      <c r="A13" s="13"/>
      <c r="B13" s="23"/>
      <c r="C13" s="23"/>
      <c r="D13" s="29" t="s">
        <v>9</v>
      </c>
      <c r="E13" s="35" t="s">
        <v>25</v>
      </c>
      <c r="F13" s="35"/>
      <c r="G13" s="35"/>
      <c r="H13" s="35"/>
      <c r="I13" s="35"/>
      <c r="J13" s="38"/>
      <c r="K13" s="13"/>
      <c r="L13" s="22"/>
      <c r="M13" s="22"/>
    </row>
    <row r="14" spans="1:13" ht="12.75">
      <c r="A14" s="2"/>
      <c r="B14" s="25"/>
      <c r="C14" s="25"/>
      <c r="D14" s="25"/>
      <c r="E14" s="33" t="s">
        <v>0</v>
      </c>
      <c r="F14" s="33"/>
      <c r="G14" s="33" t="s">
        <v>1</v>
      </c>
      <c r="H14" s="33"/>
      <c r="I14" s="25"/>
      <c r="J14" s="25"/>
      <c r="K14" s="2"/>
      <c r="L14" s="1"/>
      <c r="M14" s="1"/>
    </row>
    <row r="15" spans="1:13" ht="12.75">
      <c r="A15" s="2"/>
      <c r="B15" s="25"/>
      <c r="C15" s="39" t="s">
        <v>21</v>
      </c>
      <c r="D15" s="35"/>
      <c r="E15" s="26">
        <v>120</v>
      </c>
      <c r="F15" s="16" t="s">
        <v>2</v>
      </c>
      <c r="G15" s="27">
        <f>E15+14.696</f>
        <v>134.696</v>
      </c>
      <c r="H15" s="16" t="s">
        <v>3</v>
      </c>
      <c r="I15" s="25"/>
      <c r="J15" s="25"/>
      <c r="K15" s="2"/>
      <c r="L15" s="1"/>
      <c r="M15" s="1"/>
    </row>
    <row r="16" spans="1:13" ht="12.75">
      <c r="A16" s="2"/>
      <c r="B16" s="25"/>
      <c r="C16" s="15"/>
      <c r="D16" s="21"/>
      <c r="E16" s="28">
        <f>E15*6.9</f>
        <v>828</v>
      </c>
      <c r="F16" s="18" t="s">
        <v>13</v>
      </c>
      <c r="G16" s="28">
        <f>G15*6.9</f>
        <v>929.4024000000001</v>
      </c>
      <c r="H16" s="17" t="s">
        <v>13</v>
      </c>
      <c r="I16" s="25"/>
      <c r="J16" s="25"/>
      <c r="K16" s="2"/>
      <c r="L16" s="1"/>
      <c r="M16" s="1"/>
    </row>
    <row r="17" spans="2:10" ht="12.75">
      <c r="B17" s="30"/>
      <c r="C17" s="30"/>
      <c r="D17" s="30"/>
      <c r="E17" s="30"/>
      <c r="F17" s="30"/>
      <c r="G17" s="30"/>
      <c r="H17" s="30"/>
      <c r="I17" s="30"/>
      <c r="J17" s="30"/>
    </row>
    <row r="18" spans="1:13" s="14" customFormat="1" ht="27.75" customHeight="1">
      <c r="A18" s="13"/>
      <c r="B18" s="23"/>
      <c r="C18" s="23"/>
      <c r="D18" s="20" t="s">
        <v>11</v>
      </c>
      <c r="E18" s="36" t="s">
        <v>20</v>
      </c>
      <c r="F18" s="35"/>
      <c r="G18" s="35"/>
      <c r="H18" s="35"/>
      <c r="I18" s="35"/>
      <c r="J18" s="38"/>
      <c r="K18" s="13"/>
      <c r="L18" s="22"/>
      <c r="M18" s="22"/>
    </row>
    <row r="19" spans="1:13" ht="12.75">
      <c r="A19" s="2"/>
      <c r="B19" s="25"/>
      <c r="C19" s="40" t="s">
        <v>22</v>
      </c>
      <c r="D19" s="35"/>
      <c r="E19" s="31">
        <f>IF($G$41&lt;0,$J$41,$I$41)</f>
        <v>47.5258552043797</v>
      </c>
      <c r="F19" s="16" t="s">
        <v>10</v>
      </c>
      <c r="G19" s="27">
        <f>(E19-32)*5/9</f>
        <v>8.625475113544278</v>
      </c>
      <c r="H19" s="16" t="s">
        <v>14</v>
      </c>
      <c r="I19" s="25"/>
      <c r="J19" s="25"/>
      <c r="K19" s="2"/>
      <c r="L19" s="1"/>
      <c r="M19" s="1"/>
    </row>
    <row r="20" spans="1:13" ht="12.75">
      <c r="A20" s="2"/>
      <c r="B20" s="25"/>
      <c r="C20" s="25"/>
      <c r="D20" s="25"/>
      <c r="E20" s="25"/>
      <c r="F20" s="25"/>
      <c r="G20" s="25"/>
      <c r="H20" s="25"/>
      <c r="I20" s="25"/>
      <c r="J20" s="25"/>
      <c r="K20" s="2"/>
      <c r="L20" s="1"/>
      <c r="M20" s="1"/>
    </row>
    <row r="21" spans="1:13" ht="32.25" customHeight="1">
      <c r="A21" s="2"/>
      <c r="B21" s="32"/>
      <c r="C21" s="41" t="s">
        <v>17</v>
      </c>
      <c r="D21" s="37"/>
      <c r="E21" s="37"/>
      <c r="F21" s="37"/>
      <c r="G21" s="37"/>
      <c r="H21" s="37"/>
      <c r="I21" s="37"/>
      <c r="J21" s="24"/>
      <c r="K21" s="2"/>
      <c r="L21" s="1"/>
      <c r="M21" s="1"/>
    </row>
    <row r="22" spans="1:13" ht="12.75">
      <c r="A22" s="2"/>
      <c r="B22" s="32"/>
      <c r="C22" s="35" t="s">
        <v>12</v>
      </c>
      <c r="D22" s="35"/>
      <c r="E22" s="35"/>
      <c r="F22" s="35"/>
      <c r="G22" s="35"/>
      <c r="H22" s="35"/>
      <c r="I22" s="35"/>
      <c r="J22" s="24"/>
      <c r="K22" s="1"/>
      <c r="L22" s="1"/>
      <c r="M22" s="1"/>
    </row>
    <row r="23" spans="1:13" ht="16.5" customHeight="1">
      <c r="A23" s="2"/>
      <c r="B23" s="32"/>
      <c r="C23" s="41" t="s">
        <v>15</v>
      </c>
      <c r="D23" s="42"/>
      <c r="E23" s="42"/>
      <c r="F23" s="42"/>
      <c r="G23" s="42"/>
      <c r="H23" s="42"/>
      <c r="I23" s="42"/>
      <c r="J23" s="24"/>
      <c r="K23" s="1"/>
      <c r="L23" s="1"/>
      <c r="M23" s="1"/>
    </row>
    <row r="24" spans="1:10" ht="6.75" customHeight="1">
      <c r="A24" s="2"/>
      <c r="B24" s="3"/>
      <c r="C24" s="2"/>
      <c r="D24" s="3"/>
      <c r="E24" s="3"/>
      <c r="F24" s="3"/>
      <c r="G24" s="2"/>
      <c r="H24" s="2"/>
      <c r="I24" s="2"/>
      <c r="J24" s="1"/>
    </row>
    <row r="25" spans="2:10" ht="12.75">
      <c r="B25" s="1"/>
      <c r="C25" s="1"/>
      <c r="D25" s="1"/>
      <c r="E25" s="1"/>
      <c r="F25" s="1"/>
      <c r="G25" s="12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2"/>
      <c r="C29" s="12"/>
      <c r="D29" s="12"/>
      <c r="E29" s="12"/>
      <c r="F29" s="12"/>
      <c r="G29" s="12"/>
      <c r="H29" s="1"/>
      <c r="I29" s="1"/>
      <c r="J29" s="1"/>
    </row>
    <row r="30" spans="2:10" ht="12.75">
      <c r="B30" s="5"/>
      <c r="C30" s="1"/>
      <c r="D30" s="1"/>
      <c r="E30" s="1"/>
      <c r="F30" s="1"/>
      <c r="G30" s="6"/>
      <c r="H30" s="6"/>
      <c r="I30" s="6"/>
      <c r="J30" s="6"/>
    </row>
    <row r="31" spans="2:10" ht="12.75">
      <c r="B31" s="1"/>
      <c r="C31" s="6"/>
      <c r="D31" s="1"/>
      <c r="E31" s="6"/>
      <c r="F31" s="1"/>
      <c r="G31" s="1"/>
      <c r="H31" s="1"/>
      <c r="I31" s="1"/>
      <c r="J31" s="1"/>
    </row>
    <row r="32" spans="2:10" ht="12.75">
      <c r="B32" s="7"/>
      <c r="C32" s="6"/>
      <c r="D32" s="7"/>
      <c r="E32" s="6"/>
      <c r="F32" s="1"/>
      <c r="G32" s="1"/>
      <c r="H32" s="1"/>
      <c r="I32" s="1"/>
      <c r="J32" s="1"/>
    </row>
    <row r="33" spans="2:10" ht="12.75">
      <c r="B33" s="1"/>
      <c r="C33" s="6"/>
      <c r="D33" s="6"/>
      <c r="E33" s="1"/>
      <c r="F33" s="1"/>
      <c r="G33" s="1"/>
      <c r="H33" s="1"/>
      <c r="I33" s="1"/>
      <c r="J33" s="1"/>
    </row>
    <row r="34" spans="2:10" ht="12.75">
      <c r="B34" s="8"/>
      <c r="C34" s="6"/>
      <c r="D34" s="6"/>
      <c r="E34" s="6"/>
      <c r="F34" s="1"/>
      <c r="G34" s="1"/>
      <c r="H34" s="1"/>
      <c r="I34" s="1"/>
      <c r="J34" s="1"/>
    </row>
    <row r="35" spans="2:10" ht="12.75">
      <c r="B35" s="1"/>
      <c r="C35" s="6"/>
      <c r="D35" s="6"/>
      <c r="E35" s="1"/>
      <c r="F35" s="1"/>
      <c r="G35" s="1"/>
      <c r="H35" s="1"/>
      <c r="I35" s="1"/>
      <c r="J35" s="1"/>
    </row>
    <row r="36" spans="2:10" ht="12.75">
      <c r="B36" s="8"/>
      <c r="C36" s="6"/>
      <c r="D36" s="6"/>
      <c r="E36" s="6"/>
      <c r="F36" s="1"/>
      <c r="G36" s="1"/>
      <c r="H36" s="1"/>
      <c r="I36" s="1"/>
      <c r="J36" s="1"/>
    </row>
    <row r="37" spans="2:10" ht="12.75">
      <c r="B37" s="6"/>
      <c r="C37" s="6"/>
      <c r="D37" s="6"/>
      <c r="E37" s="6"/>
      <c r="F37" s="1"/>
      <c r="G37" s="1"/>
      <c r="H37" s="1"/>
      <c r="I37" s="1"/>
      <c r="J37" s="1"/>
    </row>
    <row r="38" spans="2:10" ht="12.75">
      <c r="B38" s="1"/>
      <c r="C38" s="9"/>
      <c r="D38" s="1"/>
      <c r="E38" s="6"/>
      <c r="F38" s="1"/>
      <c r="G38" s="1"/>
      <c r="H38" s="1"/>
      <c r="I38" s="1"/>
      <c r="J38" s="1"/>
    </row>
    <row r="39" spans="2:10" ht="12.75">
      <c r="B39" s="10"/>
      <c r="C39" s="10"/>
      <c r="D39" s="10"/>
      <c r="E39" s="10"/>
      <c r="F39" s="1"/>
      <c r="G39" s="1"/>
      <c r="H39" s="1"/>
      <c r="I39" s="1"/>
      <c r="J39" s="1"/>
    </row>
    <row r="40" spans="2:10" ht="12.75" hidden="1">
      <c r="B40" s="7">
        <f>6.1115*EXP(22.452*C40/(272.55+C40))</f>
        <v>3.480648287021559</v>
      </c>
      <c r="C40" s="4">
        <f>(5/9)*(E6-32)</f>
        <v>-6.666666666666667</v>
      </c>
      <c r="D40" s="6"/>
      <c r="E40" s="6"/>
      <c r="F40" s="1"/>
      <c r="G40" s="1"/>
      <c r="H40" s="1"/>
      <c r="I40" s="1"/>
      <c r="J40" s="1"/>
    </row>
    <row r="41" spans="2:10" ht="12.75" hidden="1">
      <c r="B41" s="7">
        <f>6.1121*EXP(17.502*C40/(240.9+C40))</f>
        <v>3.7140935493944927</v>
      </c>
      <c r="C41" s="7">
        <f>IF(E6&lt;0,B40,B41)</f>
        <v>3.7140935493944927</v>
      </c>
      <c r="D41" s="11">
        <f>C41*0.0145</f>
        <v>0.053854356466220145</v>
      </c>
      <c r="E41" s="7">
        <f>C41*G15/G10</f>
        <v>11.192803488662086</v>
      </c>
      <c r="F41" s="11">
        <f>E41*0.0145</f>
        <v>0.16229565058560025</v>
      </c>
      <c r="G41" s="9">
        <f>LN(E41/6.1121)*240.9/(17.502-LN(E41/6.1121))</f>
        <v>8.62547511354428</v>
      </c>
      <c r="H41" s="9">
        <f>LN(E41/6.1115)*272.55/(22.452-LN(E41/6.1115))</f>
        <v>7.548881734657263</v>
      </c>
      <c r="I41" s="7">
        <f>G41*(9/5)+32</f>
        <v>47.5258552043797</v>
      </c>
      <c r="J41" s="7">
        <f>H41*(9/5)+32</f>
        <v>45.58798712238307</v>
      </c>
    </row>
    <row r="42" spans="2:10" ht="12.75">
      <c r="B42" s="12"/>
      <c r="C42" s="12"/>
      <c r="D42" s="12"/>
      <c r="E42" s="12"/>
      <c r="F42" s="12"/>
      <c r="G42" s="12"/>
      <c r="H42" s="1"/>
      <c r="I42" s="1"/>
      <c r="J42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2"/>
      <c r="C47" s="1"/>
      <c r="D47" s="1"/>
      <c r="E47" s="1"/>
      <c r="F47" s="1"/>
      <c r="G47" s="1"/>
      <c r="H47" s="1"/>
      <c r="I47" s="1"/>
      <c r="J47" s="1"/>
    </row>
  </sheetData>
  <sheetProtection password="ED0F" sheet="1" objects="1" scenarios="1"/>
  <mergeCells count="21">
    <mergeCell ref="B4:C4"/>
    <mergeCell ref="E13:J13"/>
    <mergeCell ref="C21:I21"/>
    <mergeCell ref="C10:D10"/>
    <mergeCell ref="C22:I22"/>
    <mergeCell ref="C23:I23"/>
    <mergeCell ref="B1:J1"/>
    <mergeCell ref="D3:J3"/>
    <mergeCell ref="D4:J4"/>
    <mergeCell ref="E8:J8"/>
    <mergeCell ref="B3:C3"/>
    <mergeCell ref="E14:F14"/>
    <mergeCell ref="B5:C5"/>
    <mergeCell ref="E5:J5"/>
    <mergeCell ref="E18:J18"/>
    <mergeCell ref="C15:D15"/>
    <mergeCell ref="C19:D19"/>
    <mergeCell ref="C6:D6"/>
    <mergeCell ref="G9:H9"/>
    <mergeCell ref="G14:H14"/>
    <mergeCell ref="E9:F9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&amp;L&amp;"Arial,Bold"&amp;11Howell Laboratories, Inc.&amp;RDocument No. dew_point_conversion.xls, Rev. A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Howell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mblankenship</dc:creator>
  <cp:keywords/>
  <dc:description/>
  <cp:lastModifiedBy>Taylor</cp:lastModifiedBy>
  <cp:lastPrinted>2003-04-30T13:48:04Z</cp:lastPrinted>
  <dcterms:created xsi:type="dcterms:W3CDTF">2002-12-30T21:10:18Z</dcterms:created>
  <dcterms:modified xsi:type="dcterms:W3CDTF">2012-10-23T15:46:34Z</dcterms:modified>
  <cp:category/>
  <cp:version/>
  <cp:contentType/>
  <cp:contentStatus/>
</cp:coreProperties>
</file>